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us\Dropbox\00_個人利用\30_執筆系\NKC\"/>
    </mc:Choice>
  </mc:AlternateContent>
  <xr:revisionPtr revIDLastSave="0" documentId="13_ncr:1_{32F387F4-5502-4BAF-B8BA-E37B84BF4CC5}" xr6:coauthVersionLast="47" xr6:coauthVersionMax="47" xr10:uidLastSave="{00000000-0000-0000-0000-000000000000}"/>
  <bookViews>
    <workbookView xWindow="13845" yWindow="2280" windowWidth="26610" windowHeight="14685" xr2:uid="{D15B85B6-F4EC-457B-B3CA-DA214635404C}"/>
  </bookViews>
  <sheets>
    <sheet name="売上集計表" sheetId="1" r:id="rId1"/>
    <sheet name="売上集計表 (完成)" sheetId="2" r:id="rId2"/>
    <sheet name="販売商品集計表" sheetId="3" r:id="rId3"/>
    <sheet name="販売商品集計表 (完成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H4" i="4"/>
  <c r="H5" i="4"/>
  <c r="H6" i="4"/>
  <c r="H3" i="4"/>
  <c r="H10" i="4"/>
  <c r="H11" i="4"/>
  <c r="H12" i="4"/>
  <c r="H9" i="4"/>
  <c r="H8" i="4"/>
  <c r="C17" i="2"/>
  <c r="D17" i="2"/>
  <c r="E17" i="2"/>
  <c r="F17" i="2"/>
  <c r="B17" i="2"/>
  <c r="B16" i="2"/>
  <c r="F16" i="2" s="1"/>
  <c r="C16" i="2"/>
  <c r="D16" i="2"/>
  <c r="E16" i="2"/>
  <c r="F4" i="2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<sst xmlns="http://schemas.openxmlformats.org/spreadsheetml/2006/main" count="210" uniqueCount="63">
  <si>
    <t>対象月</t>
    <rPh sb="0" eb="3">
      <t>タイショウヅキ</t>
    </rPh>
    <phoneticPr fontId="3"/>
  </si>
  <si>
    <t>山田</t>
    <rPh sb="0" eb="2">
      <t>ヤマダ</t>
    </rPh>
    <phoneticPr fontId="3"/>
  </si>
  <si>
    <t>川島</t>
    <rPh sb="0" eb="2">
      <t>カワシマ</t>
    </rPh>
    <phoneticPr fontId="3"/>
  </si>
  <si>
    <t>望月</t>
    <rPh sb="0" eb="2">
      <t>モチヅキ</t>
    </rPh>
    <phoneticPr fontId="3"/>
  </si>
  <si>
    <t>小野田</t>
    <rPh sb="0" eb="3">
      <t>オノダ</t>
    </rPh>
    <phoneticPr fontId="3"/>
  </si>
  <si>
    <t>2024年度売上集計表</t>
    <rPh sb="4" eb="6">
      <t>ネンド</t>
    </rPh>
    <rPh sb="6" eb="8">
      <t>ウリアゲ</t>
    </rPh>
    <rPh sb="8" eb="11">
      <t>シュウケイヒョウ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</si>
  <si>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</si>
  <si>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</si>
  <si>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</si>
  <si>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</si>
  <si>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</si>
  <si>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</si>
  <si>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</si>
  <si>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</si>
  <si>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</si>
  <si>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</si>
  <si>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</si>
  <si>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</si>
  <si>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3"/>
  </si>
  <si>
    <t>平均</t>
    <rPh sb="0" eb="2">
      <t>ヘイキン</t>
    </rPh>
    <phoneticPr fontId="3"/>
  </si>
  <si>
    <t>売上コード</t>
    <rPh sb="0" eb="2">
      <t>ウリアゲ</t>
    </rPh>
    <phoneticPr fontId="3"/>
  </si>
  <si>
    <t>契約日</t>
    <rPh sb="0" eb="3">
      <t>ケイヤクビ</t>
    </rPh>
    <phoneticPr fontId="3"/>
  </si>
  <si>
    <t>スタッフID</t>
    <phoneticPr fontId="3"/>
  </si>
  <si>
    <t>カテゴリ</t>
  </si>
  <si>
    <t>価格</t>
    <rPh sb="0" eb="2">
      <t>カカク</t>
    </rPh>
    <phoneticPr fontId="3"/>
  </si>
  <si>
    <t>IM000001</t>
    <phoneticPr fontId="3"/>
  </si>
  <si>
    <t>S-0001</t>
  </si>
  <si>
    <t>IM000002</t>
  </si>
  <si>
    <t>S-0003</t>
  </si>
  <si>
    <t>IM000003</t>
  </si>
  <si>
    <t>S-0004</t>
  </si>
  <si>
    <t>IM000004</t>
  </si>
  <si>
    <t>S-0002</t>
  </si>
  <si>
    <t>IM000005</t>
  </si>
  <si>
    <t>IM000006</t>
  </si>
  <si>
    <t>IM000007</t>
  </si>
  <si>
    <t>S-0005</t>
  </si>
  <si>
    <t>その他</t>
  </si>
  <si>
    <t>IM000008</t>
  </si>
  <si>
    <t>IM000009</t>
  </si>
  <si>
    <t>IM000010</t>
  </si>
  <si>
    <t>IM000011</t>
  </si>
  <si>
    <t>IM000012</t>
  </si>
  <si>
    <t>IM000013</t>
  </si>
  <si>
    <t>IM000014</t>
  </si>
  <si>
    <t>IM000015</t>
  </si>
  <si>
    <t>IM000016</t>
  </si>
  <si>
    <t>IM000017</t>
  </si>
  <si>
    <t>IM000018</t>
  </si>
  <si>
    <t>IM000019</t>
  </si>
  <si>
    <t>IM000020</t>
  </si>
  <si>
    <t>IM000021</t>
  </si>
  <si>
    <t>IM000022</t>
  </si>
  <si>
    <t>IM000023</t>
  </si>
  <si>
    <t>パン</t>
  </si>
  <si>
    <t>菓子</t>
  </si>
  <si>
    <t>麺</t>
  </si>
  <si>
    <t>販売件数</t>
    <rPh sb="0" eb="4">
      <t>ハンバイケンスウ</t>
    </rPh>
    <phoneticPr fontId="3"/>
  </si>
  <si>
    <t>販売額</t>
    <rPh sb="0" eb="3">
      <t>ハンバイガク</t>
    </rPh>
    <phoneticPr fontId="3"/>
  </si>
  <si>
    <t>パン</t>
    <phoneticPr fontId="3"/>
  </si>
  <si>
    <t>菓子</t>
    <rPh sb="0" eb="2">
      <t>カシ</t>
    </rPh>
    <phoneticPr fontId="3"/>
  </si>
  <si>
    <t>麺</t>
    <rPh sb="0" eb="1">
      <t>メン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</si>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</sst>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1" applyNumberFormat="1" applyFont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right" vertical="center" indent="1"/>
    </xf>
    <xf numFmtId="0" fontId="2" fillId="4" borderId="2" xfId="0" applyFont="1" applyFill="1" applyBorder="1">
      <alignment vertical="center"/>
    </xf>
    <xf numFmtId="14" fontId="2" fillId="4" borderId="3" xfId="0" applyNumberFormat="1" applyFont="1" applyFill="1" applyBorder="1">
      <alignment vertical="center"/>
    </xf>
    <xf numFmtId="0" fontId="2" fillId="4" borderId="3" xfId="0" applyFont="1" applyFill="1" applyBorder="1">
      <alignment vertical="center"/>
    </xf>
    <xf numFmtId="38" fontId="2" fillId="4" borderId="4" xfId="1" applyFont="1" applyFill="1" applyBorder="1">
      <alignment vertical="center"/>
    </xf>
    <xf numFmtId="0" fontId="0" fillId="0" borderId="2" xfId="0" applyBorder="1">
      <alignment vertical="center"/>
    </xf>
    <xf numFmtId="14" fontId="0" fillId="0" borderId="3" xfId="0" applyNumberFormat="1" applyBorder="1">
      <alignment vertical="center"/>
    </xf>
    <xf numFmtId="0" fontId="0" fillId="0" borderId="3" xfId="0" applyBorder="1">
      <alignment vertical="center"/>
    </xf>
    <xf numFmtId="38" fontId="0" fillId="0" borderId="4" xfId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38" fontId="4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E4EF-6E5F-4EE6-9569-B1B19FD3CA87}">
  <dimension ref="A1:F17"/>
  <sheetViews>
    <sheetView tabSelected="1" workbookViewId="0"/>
  </sheetViews>
  <sheetFormatPr defaultRowHeight="18.75" x14ac:dyDescent="0.4"/>
  <cols>
    <col min="1" max="1" width="11.375" customWidth="1"/>
    <col min="2" max="5" width="14.25" customWidth="1"/>
    <col min="6" max="6" width="14.75" customWidth="1"/>
  </cols>
  <sheetData>
    <row r="1" spans="1:6" x14ac:dyDescent="0.4">
      <c r="A1" t="s">
        <v>5</v>
      </c>
    </row>
    <row r="3" spans="1:6" x14ac:dyDescent="0.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18</v>
      </c>
    </row>
    <row r="4" spans="1:6" x14ac:dyDescent="0.4">
      <c r="A4" t="s">
        <v>6</v>
      </c>
      <c r="B4" s="1">
        <v>5214840</v>
      </c>
      <c r="C4" s="1">
        <v>4539535</v>
      </c>
      <c r="D4" s="1">
        <v>2345529</v>
      </c>
      <c r="E4" s="1">
        <v>4683985</v>
      </c>
    </row>
    <row r="5" spans="1:6" x14ac:dyDescent="0.4">
      <c r="A5" t="s">
        <v>7</v>
      </c>
      <c r="B5" s="1">
        <v>3508575</v>
      </c>
      <c r="C5" s="1">
        <v>4569839</v>
      </c>
      <c r="D5" s="1">
        <v>3862472</v>
      </c>
      <c r="E5" s="1">
        <v>2423428</v>
      </c>
    </row>
    <row r="6" spans="1:6" x14ac:dyDescent="0.4">
      <c r="A6" t="s">
        <v>8</v>
      </c>
      <c r="B6" s="1">
        <v>6483653</v>
      </c>
      <c r="C6" s="1">
        <v>3658946</v>
      </c>
      <c r="D6" s="1">
        <v>4368398</v>
      </c>
      <c r="E6" s="1">
        <v>6383014</v>
      </c>
    </row>
    <row r="7" spans="1:6" x14ac:dyDescent="0.4">
      <c r="A7" t="s">
        <v>9</v>
      </c>
      <c r="B7" s="1">
        <v>5664834</v>
      </c>
      <c r="C7" s="1">
        <v>5776893</v>
      </c>
      <c r="D7" s="1">
        <v>3469353</v>
      </c>
      <c r="E7" s="1">
        <v>5687732</v>
      </c>
    </row>
    <row r="8" spans="1:6" x14ac:dyDescent="0.4">
      <c r="A8" t="s">
        <v>10</v>
      </c>
      <c r="B8" s="1">
        <v>4458674</v>
      </c>
      <c r="C8" s="1">
        <v>5897421</v>
      </c>
      <c r="D8" s="1">
        <v>5353960</v>
      </c>
      <c r="E8" s="1">
        <v>6489494</v>
      </c>
    </row>
    <row r="9" spans="1:6" x14ac:dyDescent="0.4">
      <c r="A9" t="s">
        <v>11</v>
      </c>
      <c r="B9" s="1">
        <v>6434783</v>
      </c>
      <c r="C9" s="1">
        <v>4547860</v>
      </c>
      <c r="D9" s="1">
        <v>4598530</v>
      </c>
      <c r="E9" s="1">
        <v>6328942</v>
      </c>
    </row>
    <row r="10" spans="1:6" x14ac:dyDescent="0.4">
      <c r="A10" t="s">
        <v>12</v>
      </c>
      <c r="B10" s="1">
        <v>5547434</v>
      </c>
      <c r="C10" s="1">
        <v>4063875</v>
      </c>
      <c r="D10" s="1">
        <v>3558100</v>
      </c>
      <c r="E10" s="1">
        <v>4598945</v>
      </c>
    </row>
    <row r="11" spans="1:6" x14ac:dyDescent="0.4">
      <c r="A11" t="s">
        <v>13</v>
      </c>
      <c r="B11" s="1">
        <v>6765444</v>
      </c>
      <c r="C11" s="1">
        <v>5701234</v>
      </c>
      <c r="D11" s="1">
        <v>4989693</v>
      </c>
      <c r="E11" s="1">
        <v>7948654</v>
      </c>
    </row>
    <row r="12" spans="1:6" x14ac:dyDescent="0.4">
      <c r="A12" t="s">
        <v>14</v>
      </c>
      <c r="B12" s="1">
        <v>5538434</v>
      </c>
      <c r="C12" s="1">
        <v>4332378</v>
      </c>
      <c r="D12" s="1">
        <v>3453469</v>
      </c>
      <c r="E12" s="1">
        <v>4563985</v>
      </c>
    </row>
    <row r="13" spans="1:6" x14ac:dyDescent="0.4">
      <c r="A13" t="s">
        <v>15</v>
      </c>
      <c r="B13" s="1">
        <v>5766674</v>
      </c>
      <c r="C13" s="1">
        <v>3908553</v>
      </c>
      <c r="D13" s="1">
        <v>4011274</v>
      </c>
      <c r="E13" s="1">
        <v>2428745</v>
      </c>
    </row>
    <row r="14" spans="1:6" x14ac:dyDescent="0.4">
      <c r="A14" t="s">
        <v>16</v>
      </c>
      <c r="B14" s="1">
        <v>4637434</v>
      </c>
      <c r="C14" s="1">
        <v>5639841</v>
      </c>
      <c r="D14" s="1">
        <v>6573874</v>
      </c>
      <c r="E14" s="1">
        <v>6968834</v>
      </c>
    </row>
    <row r="15" spans="1:6" x14ac:dyDescent="0.4">
      <c r="A15" t="s">
        <v>17</v>
      </c>
      <c r="B15" s="1">
        <v>6435387</v>
      </c>
      <c r="C15" s="1">
        <v>5708842</v>
      </c>
      <c r="D15" s="1">
        <v>3439654</v>
      </c>
      <c r="E15" s="1">
        <v>4456893</v>
      </c>
    </row>
    <row r="16" spans="1:6" x14ac:dyDescent="0.4">
      <c r="A16" t="s">
        <v>18</v>
      </c>
    </row>
    <row r="17" spans="1:1" x14ac:dyDescent="0.4">
      <c r="A17" t="s">
        <v>19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726-C1F0-4149-8773-D880633E56D1}">
  <sheetPr>
    <tabColor theme="8"/>
  </sheetPr>
  <dimension ref="A1:F17"/>
  <sheetViews>
    <sheetView workbookViewId="0">
      <selection activeCell="B22" sqref="B22"/>
    </sheetView>
  </sheetViews>
  <sheetFormatPr defaultRowHeight="18.75" x14ac:dyDescent="0.4"/>
  <cols>
    <col min="1" max="1" width="11.375" customWidth="1"/>
    <col min="2" max="5" width="14.25" customWidth="1"/>
    <col min="6" max="6" width="14.75" customWidth="1"/>
  </cols>
  <sheetData>
    <row r="1" spans="1:6" ht="25.5" x14ac:dyDescent="0.4">
      <c r="A1" s="20" t="s">
        <v>5</v>
      </c>
      <c r="B1" s="20"/>
      <c r="C1" s="20"/>
      <c r="D1" s="20"/>
      <c r="E1" s="20"/>
      <c r="F1" s="20"/>
    </row>
    <row r="3" spans="1:6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18</v>
      </c>
    </row>
    <row r="4" spans="1:6" x14ac:dyDescent="0.4">
      <c r="A4" s="5" t="s">
        <v>6</v>
      </c>
      <c r="B4" s="2">
        <v>5214840</v>
      </c>
      <c r="C4" s="2">
        <v>4539535</v>
      </c>
      <c r="D4" s="2">
        <v>2345529</v>
      </c>
      <c r="E4" s="2">
        <v>4683985</v>
      </c>
      <c r="F4" s="3">
        <f t="shared" ref="F4:F16" si="0">SUM(B4:E4)</f>
        <v>16783889</v>
      </c>
    </row>
    <row r="5" spans="1:6" x14ac:dyDescent="0.4">
      <c r="A5" s="5" t="s">
        <v>7</v>
      </c>
      <c r="B5" s="2">
        <v>3508575</v>
      </c>
      <c r="C5" s="2">
        <v>4569839</v>
      </c>
      <c r="D5" s="2">
        <v>3862472</v>
      </c>
      <c r="E5" s="2">
        <v>2423428</v>
      </c>
      <c r="F5" s="3">
        <f t="shared" si="0"/>
        <v>14364314</v>
      </c>
    </row>
    <row r="6" spans="1:6" x14ac:dyDescent="0.4">
      <c r="A6" s="5" t="s">
        <v>8</v>
      </c>
      <c r="B6" s="2">
        <v>6483653</v>
      </c>
      <c r="C6" s="2">
        <v>3658946</v>
      </c>
      <c r="D6" s="2">
        <v>4368398</v>
      </c>
      <c r="E6" s="2">
        <v>6383014</v>
      </c>
      <c r="F6" s="3">
        <f t="shared" si="0"/>
        <v>20894011</v>
      </c>
    </row>
    <row r="7" spans="1:6" x14ac:dyDescent="0.4">
      <c r="A7" s="5" t="s">
        <v>9</v>
      </c>
      <c r="B7" s="2">
        <v>5664834</v>
      </c>
      <c r="C7" s="2">
        <v>5776893</v>
      </c>
      <c r="D7" s="2">
        <v>3469353</v>
      </c>
      <c r="E7" s="2">
        <v>5687732</v>
      </c>
      <c r="F7" s="3">
        <f t="shared" si="0"/>
        <v>20598812</v>
      </c>
    </row>
    <row r="8" spans="1:6" x14ac:dyDescent="0.4">
      <c r="A8" s="5" t="s">
        <v>10</v>
      </c>
      <c r="B8" s="2">
        <v>4458674</v>
      </c>
      <c r="C8" s="2">
        <v>5897421</v>
      </c>
      <c r="D8" s="2">
        <v>5353960</v>
      </c>
      <c r="E8" s="2">
        <v>6489494</v>
      </c>
      <c r="F8" s="3">
        <f t="shared" si="0"/>
        <v>22199549</v>
      </c>
    </row>
    <row r="9" spans="1:6" x14ac:dyDescent="0.4">
      <c r="A9" s="5" t="s">
        <v>11</v>
      </c>
      <c r="B9" s="2">
        <v>6434783</v>
      </c>
      <c r="C9" s="2">
        <v>4547860</v>
      </c>
      <c r="D9" s="2">
        <v>4598530</v>
      </c>
      <c r="E9" s="2">
        <v>6328942</v>
      </c>
      <c r="F9" s="3">
        <f t="shared" si="0"/>
        <v>21910115</v>
      </c>
    </row>
    <row r="10" spans="1:6" x14ac:dyDescent="0.4">
      <c r="A10" s="5" t="s">
        <v>12</v>
      </c>
      <c r="B10" s="2">
        <v>5547434</v>
      </c>
      <c r="C10" s="2">
        <v>4063875</v>
      </c>
      <c r="D10" s="2">
        <v>3558100</v>
      </c>
      <c r="E10" s="2">
        <v>4598945</v>
      </c>
      <c r="F10" s="3">
        <f t="shared" si="0"/>
        <v>17768354</v>
      </c>
    </row>
    <row r="11" spans="1:6" x14ac:dyDescent="0.4">
      <c r="A11" s="5" t="s">
        <v>13</v>
      </c>
      <c r="B11" s="2">
        <v>6765444</v>
      </c>
      <c r="C11" s="2">
        <v>5701234</v>
      </c>
      <c r="D11" s="2">
        <v>4989693</v>
      </c>
      <c r="E11" s="2">
        <v>7948654</v>
      </c>
      <c r="F11" s="3">
        <f t="shared" si="0"/>
        <v>25405025</v>
      </c>
    </row>
    <row r="12" spans="1:6" x14ac:dyDescent="0.4">
      <c r="A12" s="5" t="s">
        <v>14</v>
      </c>
      <c r="B12" s="2">
        <v>5538434</v>
      </c>
      <c r="C12" s="2">
        <v>4332378</v>
      </c>
      <c r="D12" s="2">
        <v>3453469</v>
      </c>
      <c r="E12" s="2">
        <v>4563985</v>
      </c>
      <c r="F12" s="3">
        <f t="shared" si="0"/>
        <v>17888266</v>
      </c>
    </row>
    <row r="13" spans="1:6" x14ac:dyDescent="0.4">
      <c r="A13" s="5" t="s">
        <v>15</v>
      </c>
      <c r="B13" s="2">
        <v>5766674</v>
      </c>
      <c r="C13" s="2">
        <v>3908553</v>
      </c>
      <c r="D13" s="2">
        <v>4011274</v>
      </c>
      <c r="E13" s="2">
        <v>2428745</v>
      </c>
      <c r="F13" s="3">
        <f t="shared" si="0"/>
        <v>16115246</v>
      </c>
    </row>
    <row r="14" spans="1:6" x14ac:dyDescent="0.4">
      <c r="A14" s="5" t="s">
        <v>16</v>
      </c>
      <c r="B14" s="2">
        <v>4637434</v>
      </c>
      <c r="C14" s="2">
        <v>5639841</v>
      </c>
      <c r="D14" s="2">
        <v>6573874</v>
      </c>
      <c r="E14" s="2">
        <v>6968834</v>
      </c>
      <c r="F14" s="3">
        <f t="shared" si="0"/>
        <v>23819983</v>
      </c>
    </row>
    <row r="15" spans="1:6" x14ac:dyDescent="0.4">
      <c r="A15" s="5" t="s">
        <v>17</v>
      </c>
      <c r="B15" s="2">
        <v>6435387</v>
      </c>
      <c r="C15" s="2">
        <v>5708842</v>
      </c>
      <c r="D15" s="2">
        <v>3439654</v>
      </c>
      <c r="E15" s="2">
        <v>4456893</v>
      </c>
      <c r="F15" s="3">
        <f t="shared" si="0"/>
        <v>20040776</v>
      </c>
    </row>
    <row r="16" spans="1:6" x14ac:dyDescent="0.4">
      <c r="A16" s="6" t="s">
        <v>18</v>
      </c>
      <c r="B16" s="3">
        <f>SUM(B4:B15)</f>
        <v>66456166</v>
      </c>
      <c r="C16" s="3">
        <f>SUM(C4:C15)</f>
        <v>58345217</v>
      </c>
      <c r="D16" s="3">
        <f>SUM(D4:D15)</f>
        <v>50024306</v>
      </c>
      <c r="E16" s="3">
        <f>SUM(E4:E15)</f>
        <v>62962651</v>
      </c>
      <c r="F16" s="3">
        <f t="shared" si="0"/>
        <v>237788340</v>
      </c>
    </row>
    <row r="17" spans="1:6" x14ac:dyDescent="0.4">
      <c r="A17" s="6" t="s">
        <v>19</v>
      </c>
      <c r="B17" s="3">
        <f>AVERAGE(B4:B15)</f>
        <v>5538013.833333333</v>
      </c>
      <c r="C17" s="3">
        <f>AVERAGE(C4:C15)</f>
        <v>4862101.416666667</v>
      </c>
      <c r="D17" s="3">
        <f>AVERAGE(D4:D15)</f>
        <v>4168692.1666666665</v>
      </c>
      <c r="E17" s="3">
        <f>AVERAGE(E4:E15)</f>
        <v>5246887.583333333</v>
      </c>
      <c r="F17" s="3">
        <f>AVERAGE(F4:F15)</f>
        <v>19815695</v>
      </c>
    </row>
  </sheetData>
  <mergeCells count="1">
    <mergeCell ref="A1:F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4B756-1274-4C6B-9F10-BC74A624A0AF}">
  <dimension ref="A1:H24"/>
  <sheetViews>
    <sheetView workbookViewId="0">
      <selection activeCell="H2" sqref="H2"/>
    </sheetView>
  </sheetViews>
  <sheetFormatPr defaultRowHeight="18.75" x14ac:dyDescent="0.4"/>
  <cols>
    <col min="1" max="1" width="10.5" bestFit="1" customWidth="1"/>
    <col min="2" max="2" width="15.625" customWidth="1"/>
    <col min="3" max="3" width="10.875" customWidth="1"/>
    <col min="4" max="4" width="11" customWidth="1"/>
    <col min="5" max="5" width="14.25" customWidth="1"/>
    <col min="7" max="7" width="18.625" customWidth="1"/>
    <col min="8" max="8" width="21.625" customWidth="1"/>
  </cols>
  <sheetData>
    <row r="1" spans="1:8" x14ac:dyDescent="0.4">
      <c r="A1" s="7" t="s">
        <v>20</v>
      </c>
      <c r="B1" s="8" t="s">
        <v>21</v>
      </c>
      <c r="C1" s="9" t="s">
        <v>22</v>
      </c>
      <c r="D1" s="9" t="s">
        <v>23</v>
      </c>
      <c r="E1" s="10" t="s">
        <v>24</v>
      </c>
    </row>
    <row r="2" spans="1:8" x14ac:dyDescent="0.4">
      <c r="A2" s="11" t="s">
        <v>25</v>
      </c>
      <c r="B2" s="12">
        <v>45631</v>
      </c>
      <c r="C2" s="13" t="s">
        <v>26</v>
      </c>
      <c r="D2" s="13" t="s">
        <v>54</v>
      </c>
      <c r="E2" s="14">
        <v>4758139</v>
      </c>
      <c r="G2" s="17" t="s">
        <v>57</v>
      </c>
      <c r="H2" s="17"/>
    </row>
    <row r="3" spans="1:8" x14ac:dyDescent="0.4">
      <c r="A3" s="11" t="s">
        <v>27</v>
      </c>
      <c r="B3" s="12">
        <v>45632</v>
      </c>
      <c r="C3" s="13" t="s">
        <v>28</v>
      </c>
      <c r="D3" s="13" t="s">
        <v>54</v>
      </c>
      <c r="E3" s="14">
        <v>2910696</v>
      </c>
      <c r="G3" s="16" t="s">
        <v>59</v>
      </c>
      <c r="H3" s="15"/>
    </row>
    <row r="4" spans="1:8" x14ac:dyDescent="0.4">
      <c r="A4" s="11" t="s">
        <v>29</v>
      </c>
      <c r="B4" s="12">
        <v>45633</v>
      </c>
      <c r="C4" s="13" t="s">
        <v>30</v>
      </c>
      <c r="D4" s="13" t="s">
        <v>55</v>
      </c>
      <c r="E4" s="14">
        <v>4051352</v>
      </c>
      <c r="G4" s="16" t="s">
        <v>60</v>
      </c>
      <c r="H4" s="15"/>
    </row>
    <row r="5" spans="1:8" x14ac:dyDescent="0.4">
      <c r="A5" s="11" t="s">
        <v>31</v>
      </c>
      <c r="B5" s="12">
        <v>45634</v>
      </c>
      <c r="C5" s="13" t="s">
        <v>32</v>
      </c>
      <c r="D5" s="13" t="s">
        <v>54</v>
      </c>
      <c r="E5" s="14">
        <v>4382554</v>
      </c>
      <c r="G5" s="16" t="s">
        <v>61</v>
      </c>
      <c r="H5" s="15"/>
    </row>
    <row r="6" spans="1:8" x14ac:dyDescent="0.4">
      <c r="A6" s="11" t="s">
        <v>33</v>
      </c>
      <c r="B6" s="12">
        <v>45635</v>
      </c>
      <c r="C6" s="13" t="s">
        <v>32</v>
      </c>
      <c r="D6" s="13" t="s">
        <v>56</v>
      </c>
      <c r="E6" s="14">
        <v>2176788</v>
      </c>
      <c r="G6" s="16" t="s">
        <v>62</v>
      </c>
      <c r="H6" s="15"/>
    </row>
    <row r="7" spans="1:8" x14ac:dyDescent="0.4">
      <c r="A7" s="11" t="s">
        <v>34</v>
      </c>
      <c r="B7" s="12">
        <v>45637</v>
      </c>
      <c r="C7" s="13" t="s">
        <v>28</v>
      </c>
      <c r="D7" s="13" t="s">
        <v>55</v>
      </c>
      <c r="E7" s="14">
        <v>1282892</v>
      </c>
    </row>
    <row r="8" spans="1:8" x14ac:dyDescent="0.4">
      <c r="A8" s="11" t="s">
        <v>35</v>
      </c>
      <c r="B8" s="12">
        <v>45638</v>
      </c>
      <c r="C8" s="13" t="s">
        <v>36</v>
      </c>
      <c r="D8" s="13" t="s">
        <v>37</v>
      </c>
      <c r="E8" s="14">
        <v>988384</v>
      </c>
      <c r="G8" s="18" t="s">
        <v>58</v>
      </c>
      <c r="H8" s="17"/>
    </row>
    <row r="9" spans="1:8" x14ac:dyDescent="0.4">
      <c r="A9" s="11" t="s">
        <v>38</v>
      </c>
      <c r="B9" s="12">
        <v>45639</v>
      </c>
      <c r="C9" s="13" t="s">
        <v>28</v>
      </c>
      <c r="D9" s="13" t="s">
        <v>54</v>
      </c>
      <c r="E9" s="14">
        <v>1695505</v>
      </c>
      <c r="G9" s="16" t="s">
        <v>59</v>
      </c>
      <c r="H9" s="15"/>
    </row>
    <row r="10" spans="1:8" x14ac:dyDescent="0.4">
      <c r="A10" s="11" t="s">
        <v>39</v>
      </c>
      <c r="B10" s="12">
        <v>45640</v>
      </c>
      <c r="C10" s="13" t="s">
        <v>36</v>
      </c>
      <c r="D10" s="13" t="s">
        <v>56</v>
      </c>
      <c r="E10" s="14">
        <v>1964128</v>
      </c>
      <c r="G10" s="16" t="s">
        <v>60</v>
      </c>
      <c r="H10" s="15"/>
    </row>
    <row r="11" spans="1:8" x14ac:dyDescent="0.4">
      <c r="A11" s="11" t="s">
        <v>40</v>
      </c>
      <c r="B11" s="12">
        <v>45642</v>
      </c>
      <c r="C11" s="13" t="s">
        <v>26</v>
      </c>
      <c r="D11" s="13" t="s">
        <v>54</v>
      </c>
      <c r="E11" s="14">
        <v>2693419</v>
      </c>
      <c r="G11" s="16" t="s">
        <v>61</v>
      </c>
      <c r="H11" s="15"/>
    </row>
    <row r="12" spans="1:8" x14ac:dyDescent="0.4">
      <c r="A12" s="11" t="s">
        <v>41</v>
      </c>
      <c r="B12" s="12">
        <v>45643</v>
      </c>
      <c r="C12" s="13" t="s">
        <v>36</v>
      </c>
      <c r="D12" s="13" t="s">
        <v>56</v>
      </c>
      <c r="E12" s="14">
        <v>1663146</v>
      </c>
      <c r="G12" s="16" t="s">
        <v>62</v>
      </c>
      <c r="H12" s="15"/>
    </row>
    <row r="13" spans="1:8" x14ac:dyDescent="0.4">
      <c r="A13" s="11" t="s">
        <v>42</v>
      </c>
      <c r="B13" s="12">
        <v>45644</v>
      </c>
      <c r="C13" s="13" t="s">
        <v>26</v>
      </c>
      <c r="D13" s="13" t="s">
        <v>54</v>
      </c>
      <c r="E13" s="14">
        <v>4278615</v>
      </c>
    </row>
    <row r="14" spans="1:8" x14ac:dyDescent="0.4">
      <c r="A14" s="11" t="s">
        <v>43</v>
      </c>
      <c r="B14" s="12">
        <v>45646</v>
      </c>
      <c r="C14" s="13" t="s">
        <v>36</v>
      </c>
      <c r="D14" s="13" t="s">
        <v>55</v>
      </c>
      <c r="E14" s="14">
        <v>4900472</v>
      </c>
    </row>
    <row r="15" spans="1:8" x14ac:dyDescent="0.4">
      <c r="A15" s="11" t="s">
        <v>44</v>
      </c>
      <c r="B15" s="12">
        <v>45647</v>
      </c>
      <c r="C15" s="13" t="s">
        <v>36</v>
      </c>
      <c r="D15" s="13" t="s">
        <v>56</v>
      </c>
      <c r="E15" s="14">
        <v>2571942</v>
      </c>
    </row>
    <row r="16" spans="1:8" x14ac:dyDescent="0.4">
      <c r="A16" s="11" t="s">
        <v>45</v>
      </c>
      <c r="B16" s="12">
        <v>45648</v>
      </c>
      <c r="C16" s="13" t="s">
        <v>32</v>
      </c>
      <c r="D16" s="13" t="s">
        <v>56</v>
      </c>
      <c r="E16" s="14">
        <v>2318454</v>
      </c>
    </row>
    <row r="17" spans="1:5" x14ac:dyDescent="0.4">
      <c r="A17" s="11" t="s">
        <v>46</v>
      </c>
      <c r="B17" s="12">
        <v>45649</v>
      </c>
      <c r="C17" s="13" t="s">
        <v>32</v>
      </c>
      <c r="D17" s="13" t="s">
        <v>55</v>
      </c>
      <c r="E17" s="14">
        <v>4472580</v>
      </c>
    </row>
    <row r="18" spans="1:5" x14ac:dyDescent="0.4">
      <c r="A18" s="11" t="s">
        <v>47</v>
      </c>
      <c r="B18" s="12">
        <v>45650</v>
      </c>
      <c r="C18" s="13" t="s">
        <v>32</v>
      </c>
      <c r="D18" s="13" t="s">
        <v>56</v>
      </c>
      <c r="E18" s="14">
        <v>778339</v>
      </c>
    </row>
    <row r="19" spans="1:5" x14ac:dyDescent="0.4">
      <c r="A19" s="11" t="s">
        <v>48</v>
      </c>
      <c r="B19" s="12">
        <v>45651</v>
      </c>
      <c r="C19" s="13" t="s">
        <v>26</v>
      </c>
      <c r="D19" s="13" t="s">
        <v>54</v>
      </c>
      <c r="E19" s="14">
        <v>2645648</v>
      </c>
    </row>
    <row r="20" spans="1:5" x14ac:dyDescent="0.4">
      <c r="A20" s="11" t="s">
        <v>49</v>
      </c>
      <c r="B20" s="12">
        <v>45652</v>
      </c>
      <c r="C20" s="13" t="s">
        <v>36</v>
      </c>
      <c r="D20" s="13" t="s">
        <v>56</v>
      </c>
      <c r="E20" s="14">
        <v>1796419</v>
      </c>
    </row>
    <row r="21" spans="1:5" x14ac:dyDescent="0.4">
      <c r="A21" s="11" t="s">
        <v>50</v>
      </c>
      <c r="B21" s="12">
        <v>45653</v>
      </c>
      <c r="C21" s="13" t="s">
        <v>28</v>
      </c>
      <c r="D21" s="13" t="s">
        <v>56</v>
      </c>
      <c r="E21" s="14">
        <v>1115368</v>
      </c>
    </row>
    <row r="22" spans="1:5" x14ac:dyDescent="0.4">
      <c r="A22" s="11" t="s">
        <v>51</v>
      </c>
      <c r="B22" s="12">
        <v>45654</v>
      </c>
      <c r="C22" s="13" t="s">
        <v>30</v>
      </c>
      <c r="D22" s="13" t="s">
        <v>56</v>
      </c>
      <c r="E22" s="14">
        <v>1315436</v>
      </c>
    </row>
    <row r="23" spans="1:5" x14ac:dyDescent="0.4">
      <c r="A23" s="11" t="s">
        <v>52</v>
      </c>
      <c r="B23" s="12">
        <v>45654</v>
      </c>
      <c r="C23" s="13" t="s">
        <v>28</v>
      </c>
      <c r="D23" s="13" t="s">
        <v>54</v>
      </c>
      <c r="E23" s="14">
        <v>4167464</v>
      </c>
    </row>
    <row r="24" spans="1:5" x14ac:dyDescent="0.4">
      <c r="A24" s="11" t="s">
        <v>53</v>
      </c>
      <c r="B24" s="12">
        <v>45654</v>
      </c>
      <c r="C24" s="13" t="s">
        <v>32</v>
      </c>
      <c r="D24" s="13" t="s">
        <v>56</v>
      </c>
      <c r="E24" s="14">
        <v>945381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57A2A-0542-444F-82CC-643D7482A8BE}">
  <sheetPr>
    <tabColor theme="8"/>
  </sheetPr>
  <dimension ref="A1:H24"/>
  <sheetViews>
    <sheetView workbookViewId="0"/>
  </sheetViews>
  <sheetFormatPr defaultRowHeight="18.75" x14ac:dyDescent="0.4"/>
  <cols>
    <col min="1" max="1" width="10.5" bestFit="1" customWidth="1"/>
    <col min="2" max="2" width="15.625" customWidth="1"/>
    <col min="3" max="3" width="10.875" customWidth="1"/>
    <col min="4" max="4" width="11" customWidth="1"/>
    <col min="5" max="5" width="14.25" customWidth="1"/>
    <col min="7" max="7" width="18.625" customWidth="1"/>
    <col min="8" max="8" width="21.625" customWidth="1"/>
  </cols>
  <sheetData>
    <row r="1" spans="1:8" x14ac:dyDescent="0.4">
      <c r="A1" s="7" t="s">
        <v>20</v>
      </c>
      <c r="B1" s="8" t="s">
        <v>21</v>
      </c>
      <c r="C1" s="9" t="s">
        <v>22</v>
      </c>
      <c r="D1" s="9" t="s">
        <v>23</v>
      </c>
      <c r="E1" s="10" t="s">
        <v>24</v>
      </c>
    </row>
    <row r="2" spans="1:8" x14ac:dyDescent="0.4">
      <c r="A2" s="11" t="s">
        <v>25</v>
      </c>
      <c r="B2" s="12">
        <v>45631</v>
      </c>
      <c r="C2" s="13" t="s">
        <v>26</v>
      </c>
      <c r="D2" s="13" t="s">
        <v>54</v>
      </c>
      <c r="E2" s="14">
        <v>4758139</v>
      </c>
      <c r="G2" s="17" t="s">
        <v>57</v>
      </c>
      <c r="H2" s="17">
        <f>COUNTA(A2:A24)</f>
        <v>23</v>
      </c>
    </row>
    <row r="3" spans="1:8" x14ac:dyDescent="0.4">
      <c r="A3" s="11" t="s">
        <v>27</v>
      </c>
      <c r="B3" s="12">
        <v>45632</v>
      </c>
      <c r="C3" s="13" t="s">
        <v>28</v>
      </c>
      <c r="D3" s="13" t="s">
        <v>54</v>
      </c>
      <c r="E3" s="14">
        <v>2910696</v>
      </c>
      <c r="G3" s="16" t="s">
        <v>59</v>
      </c>
      <c r="H3" s="15">
        <f>COUNTIF($D$2:$D$24,G3)</f>
        <v>8</v>
      </c>
    </row>
    <row r="4" spans="1:8" x14ac:dyDescent="0.4">
      <c r="A4" s="11" t="s">
        <v>29</v>
      </c>
      <c r="B4" s="12">
        <v>45633</v>
      </c>
      <c r="C4" s="13" t="s">
        <v>30</v>
      </c>
      <c r="D4" s="13" t="s">
        <v>55</v>
      </c>
      <c r="E4" s="14">
        <v>4051352</v>
      </c>
      <c r="G4" s="16" t="s">
        <v>60</v>
      </c>
      <c r="H4" s="15">
        <f>COUNTIF($D$2:$D$24,G4)</f>
        <v>4</v>
      </c>
    </row>
    <row r="5" spans="1:8" x14ac:dyDescent="0.4">
      <c r="A5" s="11" t="s">
        <v>31</v>
      </c>
      <c r="B5" s="12">
        <v>45634</v>
      </c>
      <c r="C5" s="13" t="s">
        <v>32</v>
      </c>
      <c r="D5" s="13" t="s">
        <v>54</v>
      </c>
      <c r="E5" s="14">
        <v>4382554</v>
      </c>
      <c r="G5" s="16" t="s">
        <v>61</v>
      </c>
      <c r="H5" s="15">
        <f>COUNTIF($D$2:$D$24,G5)</f>
        <v>10</v>
      </c>
    </row>
    <row r="6" spans="1:8" x14ac:dyDescent="0.4">
      <c r="A6" s="11" t="s">
        <v>33</v>
      </c>
      <c r="B6" s="12">
        <v>45635</v>
      </c>
      <c r="C6" s="13" t="s">
        <v>32</v>
      </c>
      <c r="D6" s="13" t="s">
        <v>56</v>
      </c>
      <c r="E6" s="14">
        <v>2176788</v>
      </c>
      <c r="G6" s="16" t="s">
        <v>62</v>
      </c>
      <c r="H6" s="15">
        <f>COUNTIF($D$2:$D$24,G6)</f>
        <v>1</v>
      </c>
    </row>
    <row r="7" spans="1:8" x14ac:dyDescent="0.4">
      <c r="A7" s="11" t="s">
        <v>34</v>
      </c>
      <c r="B7" s="12">
        <v>45637</v>
      </c>
      <c r="C7" s="13" t="s">
        <v>28</v>
      </c>
      <c r="D7" s="13" t="s">
        <v>55</v>
      </c>
      <c r="E7" s="14">
        <v>1282892</v>
      </c>
    </row>
    <row r="8" spans="1:8" x14ac:dyDescent="0.4">
      <c r="A8" s="11" t="s">
        <v>35</v>
      </c>
      <c r="B8" s="12">
        <v>45638</v>
      </c>
      <c r="C8" s="13" t="s">
        <v>36</v>
      </c>
      <c r="D8" s="13" t="s">
        <v>37</v>
      </c>
      <c r="E8" s="14">
        <v>988384</v>
      </c>
      <c r="G8" s="18" t="s">
        <v>58</v>
      </c>
      <c r="H8" s="19">
        <f>SUM(E2:E24)</f>
        <v>59873121</v>
      </c>
    </row>
    <row r="9" spans="1:8" x14ac:dyDescent="0.4">
      <c r="A9" s="11" t="s">
        <v>38</v>
      </c>
      <c r="B9" s="12">
        <v>45639</v>
      </c>
      <c r="C9" s="13" t="s">
        <v>28</v>
      </c>
      <c r="D9" s="13" t="s">
        <v>54</v>
      </c>
      <c r="E9" s="14">
        <v>1695505</v>
      </c>
      <c r="G9" s="16" t="s">
        <v>59</v>
      </c>
      <c r="H9" s="2">
        <f>SUMIF($D$2:D24,G9,$E$2:$E$24)</f>
        <v>27532040</v>
      </c>
    </row>
    <row r="10" spans="1:8" x14ac:dyDescent="0.4">
      <c r="A10" s="11" t="s">
        <v>39</v>
      </c>
      <c r="B10" s="12">
        <v>45640</v>
      </c>
      <c r="C10" s="13" t="s">
        <v>36</v>
      </c>
      <c r="D10" s="13" t="s">
        <v>56</v>
      </c>
      <c r="E10" s="14">
        <v>1964128</v>
      </c>
      <c r="G10" s="16" t="s">
        <v>60</v>
      </c>
      <c r="H10" s="2">
        <f ca="1">SUMIF($D$2:D25,G10,$E$2:$E$24)</f>
        <v>14707296</v>
      </c>
    </row>
    <row r="11" spans="1:8" x14ac:dyDescent="0.4">
      <c r="A11" s="11" t="s">
        <v>40</v>
      </c>
      <c r="B11" s="12">
        <v>45642</v>
      </c>
      <c r="C11" s="13" t="s">
        <v>26</v>
      </c>
      <c r="D11" s="13" t="s">
        <v>54</v>
      </c>
      <c r="E11" s="14">
        <v>2693419</v>
      </c>
      <c r="G11" s="16" t="s">
        <v>61</v>
      </c>
      <c r="H11" s="2">
        <f ca="1">SUMIF($D$2:D26,G11,$E$2:$E$24)</f>
        <v>16645401</v>
      </c>
    </row>
    <row r="12" spans="1:8" x14ac:dyDescent="0.4">
      <c r="A12" s="11" t="s">
        <v>41</v>
      </c>
      <c r="B12" s="12">
        <v>45643</v>
      </c>
      <c r="C12" s="13" t="s">
        <v>36</v>
      </c>
      <c r="D12" s="13" t="s">
        <v>56</v>
      </c>
      <c r="E12" s="14">
        <v>1663146</v>
      </c>
      <c r="G12" s="16" t="s">
        <v>62</v>
      </c>
      <c r="H12" s="2">
        <f ca="1">SUMIF($D$2:D27,G12,$E$2:$E$24)</f>
        <v>988384</v>
      </c>
    </row>
    <row r="13" spans="1:8" x14ac:dyDescent="0.4">
      <c r="A13" s="11" t="s">
        <v>42</v>
      </c>
      <c r="B13" s="12">
        <v>45644</v>
      </c>
      <c r="C13" s="13" t="s">
        <v>26</v>
      </c>
      <c r="D13" s="13" t="s">
        <v>54</v>
      </c>
      <c r="E13" s="14">
        <v>4278615</v>
      </c>
    </row>
    <row r="14" spans="1:8" x14ac:dyDescent="0.4">
      <c r="A14" s="11" t="s">
        <v>43</v>
      </c>
      <c r="B14" s="12">
        <v>45646</v>
      </c>
      <c r="C14" s="13" t="s">
        <v>36</v>
      </c>
      <c r="D14" s="13" t="s">
        <v>55</v>
      </c>
      <c r="E14" s="14">
        <v>4900472</v>
      </c>
    </row>
    <row r="15" spans="1:8" x14ac:dyDescent="0.4">
      <c r="A15" s="11" t="s">
        <v>44</v>
      </c>
      <c r="B15" s="12">
        <v>45647</v>
      </c>
      <c r="C15" s="13" t="s">
        <v>36</v>
      </c>
      <c r="D15" s="13" t="s">
        <v>56</v>
      </c>
      <c r="E15" s="14">
        <v>2571942</v>
      </c>
    </row>
    <row r="16" spans="1:8" x14ac:dyDescent="0.4">
      <c r="A16" s="11" t="s">
        <v>45</v>
      </c>
      <c r="B16" s="12">
        <v>45648</v>
      </c>
      <c r="C16" s="13" t="s">
        <v>32</v>
      </c>
      <c r="D16" s="13" t="s">
        <v>56</v>
      </c>
      <c r="E16" s="14">
        <v>2318454</v>
      </c>
    </row>
    <row r="17" spans="1:5" x14ac:dyDescent="0.4">
      <c r="A17" s="11" t="s">
        <v>46</v>
      </c>
      <c r="B17" s="12">
        <v>45649</v>
      </c>
      <c r="C17" s="13" t="s">
        <v>32</v>
      </c>
      <c r="D17" s="13" t="s">
        <v>55</v>
      </c>
      <c r="E17" s="14">
        <v>4472580</v>
      </c>
    </row>
    <row r="18" spans="1:5" x14ac:dyDescent="0.4">
      <c r="A18" s="11" t="s">
        <v>47</v>
      </c>
      <c r="B18" s="12">
        <v>45650</v>
      </c>
      <c r="C18" s="13" t="s">
        <v>32</v>
      </c>
      <c r="D18" s="13" t="s">
        <v>56</v>
      </c>
      <c r="E18" s="14">
        <v>778339</v>
      </c>
    </row>
    <row r="19" spans="1:5" x14ac:dyDescent="0.4">
      <c r="A19" s="11" t="s">
        <v>48</v>
      </c>
      <c r="B19" s="12">
        <v>45651</v>
      </c>
      <c r="C19" s="13" t="s">
        <v>26</v>
      </c>
      <c r="D19" s="13" t="s">
        <v>54</v>
      </c>
      <c r="E19" s="14">
        <v>2645648</v>
      </c>
    </row>
    <row r="20" spans="1:5" x14ac:dyDescent="0.4">
      <c r="A20" s="11" t="s">
        <v>49</v>
      </c>
      <c r="B20" s="12">
        <v>45652</v>
      </c>
      <c r="C20" s="13" t="s">
        <v>36</v>
      </c>
      <c r="D20" s="13" t="s">
        <v>56</v>
      </c>
      <c r="E20" s="14">
        <v>1796419</v>
      </c>
    </row>
    <row r="21" spans="1:5" x14ac:dyDescent="0.4">
      <c r="A21" s="11" t="s">
        <v>50</v>
      </c>
      <c r="B21" s="12">
        <v>45653</v>
      </c>
      <c r="C21" s="13" t="s">
        <v>28</v>
      </c>
      <c r="D21" s="13" t="s">
        <v>56</v>
      </c>
      <c r="E21" s="14">
        <v>1115368</v>
      </c>
    </row>
    <row r="22" spans="1:5" x14ac:dyDescent="0.4">
      <c r="A22" s="11" t="s">
        <v>51</v>
      </c>
      <c r="B22" s="12">
        <v>45654</v>
      </c>
      <c r="C22" s="13" t="s">
        <v>30</v>
      </c>
      <c r="D22" s="13" t="s">
        <v>56</v>
      </c>
      <c r="E22" s="14">
        <v>1315436</v>
      </c>
    </row>
    <row r="23" spans="1:5" x14ac:dyDescent="0.4">
      <c r="A23" s="11" t="s">
        <v>52</v>
      </c>
      <c r="B23" s="12">
        <v>45654</v>
      </c>
      <c r="C23" s="13" t="s">
        <v>28</v>
      </c>
      <c r="D23" s="13" t="s">
        <v>54</v>
      </c>
      <c r="E23" s="14">
        <v>4167464</v>
      </c>
    </row>
    <row r="24" spans="1:5" x14ac:dyDescent="0.4">
      <c r="A24" s="11" t="s">
        <v>53</v>
      </c>
      <c r="B24" s="12">
        <v>45654</v>
      </c>
      <c r="C24" s="13" t="s">
        <v>32</v>
      </c>
      <c r="D24" s="13" t="s">
        <v>56</v>
      </c>
      <c r="E24" s="14">
        <v>945381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売上集計表</vt:lpstr>
      <vt:lpstr>売上集計表 (完成)</vt:lpstr>
      <vt:lpstr>販売商品集計表</vt:lpstr>
      <vt:lpstr>販売商品集計表 (完成)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Toshimi Furusawa</dc:creator>
  <cp:lastModifiedBy>Toshimi Furusawa</cp:lastModifiedBy>
  <dcterms:created xsi:type="dcterms:W3CDTF">2024-11-24T02:23:28Z</dcterms:created>
  <dcterms:modified xsi:type="dcterms:W3CDTF">2025-01-18T12:49:45Z</dcterms:modified>
</cp:coreProperties>
</file>